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ояснювальна" sheetId="1" r:id="rId1"/>
  </sheets>
  <definedNames>
    <definedName name="_xlnm.Print_Titles" localSheetId="0">'пояснювальна'!$9:$9</definedName>
  </definedNames>
  <calcPr fullCalcOnLoad="1"/>
</workbook>
</file>

<file path=xl/sharedStrings.xml><?xml version="1.0" encoding="utf-8"?>
<sst xmlns="http://schemas.openxmlformats.org/spreadsheetml/2006/main" count="98" uniqueCount="71">
  <si>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</si>
  <si>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</si>
  <si>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</si>
  <si>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</si>
  <si>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</si>
  <si>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капітального будівництва НМР</t>
  </si>
  <si>
    <t>Управління освіти ВК НМР</t>
  </si>
  <si>
    <t>РАЗОМ ЗФ+СФ</t>
  </si>
  <si>
    <t>І. Обґрунтування необхідності прийняття змін до бюджету міста</t>
  </si>
  <si>
    <t>Проект рішення розроблений з метою вирішення окремих проблемних питань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</si>
  <si>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</si>
  <si>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</si>
  <si>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Назва ГРК</t>
  </si>
  <si>
    <t>Збільшення обсягу доходів загального фонду відповідно до додатку 1 до проекту рішення</t>
  </si>
  <si>
    <t>ЗАГАЛЬНИЙ ФОНД</t>
  </si>
  <si>
    <t>1020</t>
  </si>
  <si>
    <t>СПЕЦІАЛЬНИЙ ФОНД</t>
  </si>
  <si>
    <t>ПЕРЕМІЩЕННЯ спеціальний фонд</t>
  </si>
  <si>
    <t>ДОХОДИ</t>
  </si>
  <si>
    <t>Фінансове управління ВКМР</t>
  </si>
  <si>
    <t>Перенесення бюджетних призначень відповідно до наказу Мінрегіонбуду від 15.07.2019 № 159</t>
  </si>
  <si>
    <t xml:space="preserve">                                                                                      МІЖБЮДЖЕТНІ ТРАНСФЕРТИ переміщення</t>
  </si>
  <si>
    <t xml:space="preserve">Бюджетний кодекс України, закони України «Про Державний бюджет України на 2019 рік», «Про місцеве самоврядування в Україні», постанова Кабінету Міністрів України від ,15.07.2019 № 159, рішення сорок девятої (позачергової) сесії НМР від 28.12.2018 № 49/3434, бюджетні запити головних розпорядників коштів бюджету міста </t>
  </si>
  <si>
    <t>0180</t>
  </si>
  <si>
    <t xml:space="preserve">Виконавчий комітет НМР. Придбання помпонів кольорових 165 шт.-30030 грн. Програма фінансування заходів державного, обласного, місцевого значення. КЕКВ 2210. </t>
  </si>
  <si>
    <t>7461</t>
  </si>
  <si>
    <t xml:space="preserve">КП НМР "Благоустрій". Придбання алмазного відрізного диску "Штиль" по асфальту для бензоріза - 12249,00 грн., алмазного відрізного диску по бетону для бензоріза - 9529,00 грн. КЕКВ 3210 Програма благоустрою міста. </t>
  </si>
  <si>
    <t>6030</t>
  </si>
  <si>
    <t>7370</t>
  </si>
  <si>
    <t>Збільшення обсягу резервного фонду</t>
  </si>
  <si>
    <t>ВИДАТКИ</t>
  </si>
  <si>
    <t>ПЕРЕМІЩЕННЯ загальний фонд</t>
  </si>
  <si>
    <t xml:space="preserve">КП НМР "Благоустрій". У зв'язку з економією коштів по поточному ремонту вул.Набережна (при проведенні процедури закупівлі) переспрямувати кошти на придбання щебеню. КЕКВ 2610. Програма благоустрою міста. </t>
  </si>
  <si>
    <t xml:space="preserve">КП НМР "Благоустрій". Придбання щебеню для виконання ремонтних робіт. КЕКВ 2610. Програма благоустрою міста. </t>
  </si>
  <si>
    <t xml:space="preserve">КП НМР "Благоустрій". Проведення поточного ремонту дорожнього покриття по вул.Набережна (25433+123263) КЕКВ 2610 Програма благоустрою міста. </t>
  </si>
  <si>
    <r>
      <t xml:space="preserve">КП НМР "Благоустрій". Придбання обладнання дитячих ігрових майданчиків 14 одиниць. КЕКВ 3210. </t>
    </r>
    <r>
      <rPr>
        <i/>
        <sz val="10"/>
        <rFont val="Times New Roman"/>
        <family val="1"/>
      </rPr>
      <t xml:space="preserve">При умові внесення змін до Програми благоустрою міста Нетішин. </t>
    </r>
  </si>
  <si>
    <t>ЗОШ № 4: Розяснення УДКСУ стосовно застосування кодів економічної класифікації (КЕКВ 2210)</t>
  </si>
  <si>
    <t>ЗОШ № 4: Розяснення УДКСУ стосовно застосування кодів економічної класифікації (придбання персонального компютера) (КЕКВ 3110)</t>
  </si>
  <si>
    <t>КП НМР "Комфорт" зменшення бюджетних призначень передбачених для придбання комплекту додаткового обладнання до мініземснаряду (45 000 грн.) та збільшення на придбання щітки дорожньої для механічного очищення тротуарів (45 000 грн.)</t>
  </si>
  <si>
    <t>Додаткові роботи з розробки розділу проектної документації Електроосвітдення зовнішнє по проекту "Нове будівництво пішохідного моста через р.Горинь в районі вул.Михайлова м.Нетішин Хмельницької області. КЕКВ 3122</t>
  </si>
  <si>
    <t>0150</t>
  </si>
  <si>
    <t>Переміщення бюджетних призначень відповідно до Розяснення УДКСУ стосовно застосування кодів програмної класифікації видатків по проекту "Нове будівництво пішохідного моста через р.Горинь в районі вул.Михайлова м.Нетішин Хмельницької області. КЕКВ 3122</t>
  </si>
  <si>
    <t xml:space="preserve">                                                                                      МІЖБЮДЖЕТНІ ТРАНСФЕРТИ </t>
  </si>
  <si>
    <t>3090</t>
  </si>
  <si>
    <t>Управління соціального захисту ВКМР</t>
  </si>
  <si>
    <t>1010</t>
  </si>
  <si>
    <t>ДНЗ № 4: зменшення бюджетних призначень, передбачених на придбання швейної машини                     (7 176 грн.) та збільшення на придбання приладу обліку гарячого водопостачання (7 176 грн.)</t>
  </si>
  <si>
    <t>ДНЗ № 6: зменшення бюджетних призначень, передбачених на придбання ноутбука                    (7 176 грн.) та збільшення на придбання приладу обліку гарячого водопостачання (7 176 грн.)</t>
  </si>
  <si>
    <t>Начальник фінансового управління                                                                                                                                           В.Ф.Кравчук</t>
  </si>
  <si>
    <t>8700</t>
  </si>
  <si>
    <t>ДОХОДИ обласний бюджет</t>
  </si>
  <si>
    <t>Субвенціяз державного бюджету місцевим бюджетам на фінансування заходів щодо соціально-економічної компенсації ризику населення, яке проживає на території зони спостереження (наказ Мінрегіонбуду від 15.07.2019 № 159)</t>
  </si>
  <si>
    <t>Придбання півмасок фільтрувальних А-200 П-3 FFP3NR</t>
  </si>
  <si>
    <t>Фінансвое управління ВКМР</t>
  </si>
  <si>
    <t>Загальний фонд</t>
  </si>
  <si>
    <t>Інша субвенція з бюджету Старокривинської СР (обслуговування обєктів благоустрою в с.Старий Кривин та Новий Кривин)</t>
  </si>
  <si>
    <t>ДНЗ № 8: Поточний ремонт захисної споруди цивільного захисту (протирадіаційне укриття) обліковий номер 86192 (наказ Мінрегіонбуду від 15.07.2019 № 159)</t>
  </si>
  <si>
    <t xml:space="preserve">ДОХОДИ </t>
  </si>
  <si>
    <t>Субвенція з державного бюджету місцевим бюджетам на здійснення заходів щодо соціально-економічного розвитку окремих територій (розпорядження КМУ від 10.07.2019 № 500-р)</t>
  </si>
  <si>
    <t>Капітальний ремонт приміщення комунального некомерційного підприємства Нетішинської міської ради "Центр первинної медико-санітарної допомоги", з виготовленням проектно-кошторисної документації (розпорядження КМУ від 10.07.2019 № 500-р)</t>
  </si>
  <si>
    <t>Капітальний ремонт (заміна вікон) Нетішинської загальноосвітньої школи І-ІІІ ступенів Нетішинської міської ради Хмельницької області, з виготовленням проектно-кошторисної документації (розпорядження КМУ від 10.07.2019 № 500-р)</t>
  </si>
  <si>
    <t>Управління соціального захисту ВК НМР</t>
  </si>
  <si>
    <t>3104</t>
  </si>
  <si>
    <t>Нетішинський територіальний центр соціального обслуговування (надання соціальних послуг): зменшення бюджетних призначень, передбачених на придбання багатофункціонального пристрою (4900 грн.) та збільшення бюджетних призначень додатково на придбання 2-х кондиціонерів (4900 грн.)</t>
  </si>
  <si>
    <t>Видатки на поховання учасників бойових дій та осіб з інвалідністю внаслідок війни</t>
  </si>
  <si>
    <t>Інша субвенція з місцевого бюджету (обласного бюджету)</t>
  </si>
  <si>
    <t>Придбання півмаскок фільтрувальних А-200 П-3 FFP3NR (наказ Мінрегіонбуду від 15.07.2019 № 159)</t>
  </si>
  <si>
    <t>ПЕРЕМІЩЕННЯ, здійснені у межсесійний період</t>
  </si>
  <si>
    <t>Станом на 01 липня 2019 року обсяг доходів загального фонду бюджету міста виконано на 106 %.  Пропонується збільшити обсяг доходів бюджету міста на 1 201,1 тис.грн., у тому числі: податкові та неподаткові надходження - 500,0 тис.грн., міжбюджетні трансферти - 701,1 тис.грн.</t>
  </si>
  <si>
    <t>КП НМР "Благоустрій": субвенція на обслуговування обєктів благоустрою в с.Старий Кривин та Новий Кривин</t>
  </si>
  <si>
    <t>ПОЯСНЮВАЛЬНА ЗАПИСКА ДО ПРОЕКТУ РІШЕННЯ "ПРО ВНЕСЕННЯ ЗМІН ДО БЮДЖЕТУ МІСТА НА 2019 РІК" (__.08.19)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</si>
</sst>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₴_-;\-* #,##0.00_₴_-;_-* &quot;-&quot;??_₴_-;_-@_-"/>
    <numFmt numFmtId="173" formatCode="_-* #,##0_₴_-;\-* #,##0_₴_-;_-* &quot;-&quot;??_₴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71" fontId="4" fillId="0" borderId="10" xfId="0" applyNumberFormat="1" applyFont="1" applyBorder="1" applyAlignment="1">
      <alignment vertical="center"/>
    </xf>
    <xf numFmtId="173" fontId="3" fillId="24" borderId="0" xfId="0" applyNumberFormat="1" applyFont="1" applyFill="1" applyAlignment="1">
      <alignment horizontal="right" vertical="center"/>
    </xf>
    <xf numFmtId="173" fontId="3" fillId="25" borderId="10" xfId="58" applyNumberFormat="1" applyFont="1" applyFill="1" applyBorder="1" applyAlignment="1">
      <alignment horizontal="center" vertical="center" wrapText="1"/>
    </xf>
    <xf numFmtId="173" fontId="3" fillId="25" borderId="10" xfId="0" applyNumberFormat="1" applyFont="1" applyFill="1" applyBorder="1" applyAlignment="1">
      <alignment horizontal="right" vertical="center" wrapText="1"/>
    </xf>
    <xf numFmtId="173" fontId="4" fillId="25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173" fontId="4" fillId="25" borderId="10" xfId="0" applyNumberFormat="1" applyFont="1" applyFill="1" applyBorder="1" applyAlignment="1">
      <alignment horizontal="right" vertical="center"/>
    </xf>
    <xf numFmtId="173" fontId="3" fillId="25" borderId="10" xfId="58" applyNumberFormat="1" applyFont="1" applyFill="1" applyBorder="1" applyAlignment="1">
      <alignment horizontal="centerContinuous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right" vertical="center" wrapText="1"/>
    </xf>
    <xf numFmtId="3" fontId="3" fillId="25" borderId="10" xfId="0" applyNumberFormat="1" applyFont="1" applyFill="1" applyBorder="1" applyAlignment="1">
      <alignment horizontal="right" vertical="center" wrapText="1"/>
    </xf>
    <xf numFmtId="3" fontId="4" fillId="25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3" fontId="3" fillId="25" borderId="10" xfId="58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73" fontId="3" fillId="24" borderId="11" xfId="58" applyNumberFormat="1" applyFont="1" applyFill="1" applyBorder="1" applyAlignment="1">
      <alignment horizontal="center" vertical="center" wrapText="1"/>
    </xf>
    <xf numFmtId="173" fontId="4" fillId="24" borderId="10" xfId="0" applyNumberFormat="1" applyFont="1" applyFill="1" applyBorder="1" applyAlignment="1">
      <alignment horizontal="right" vertical="center" wrapText="1"/>
    </xf>
    <xf numFmtId="173" fontId="4" fillId="24" borderId="10" xfId="0" applyNumberFormat="1" applyFont="1" applyFill="1" applyBorder="1" applyAlignment="1">
      <alignment/>
    </xf>
    <xf numFmtId="0" fontId="5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="115" zoomScaleNormal="115" zoomScalePageLayoutView="0" workbookViewId="0" topLeftCell="A1">
      <selection activeCell="A1" sqref="A1:D1"/>
    </sheetView>
  </sheetViews>
  <sheetFormatPr defaultColWidth="9.125" defaultRowHeight="12.75"/>
  <cols>
    <col min="1" max="1" width="12.375" style="5" customWidth="1"/>
    <col min="2" max="2" width="13.625" style="6" customWidth="1"/>
    <col min="3" max="3" width="22.125" style="10" customWidth="1"/>
    <col min="4" max="4" width="93.375" style="7" customWidth="1"/>
    <col min="5" max="16384" width="9.125" style="5" customWidth="1"/>
  </cols>
  <sheetData>
    <row r="1" spans="1:4" ht="33" customHeight="1">
      <c r="A1" s="49" t="s">
        <v>70</v>
      </c>
      <c r="B1" s="49"/>
      <c r="C1" s="49"/>
      <c r="D1" s="49"/>
    </row>
    <row r="2" ht="9" customHeight="1">
      <c r="A2" s="14"/>
    </row>
    <row r="3" spans="1:4" ht="16.5">
      <c r="A3" s="50" t="s">
        <v>8</v>
      </c>
      <c r="B3" s="50"/>
      <c r="C3" s="50"/>
      <c r="D3" s="50"/>
    </row>
    <row r="4" spans="1:4" ht="15.75">
      <c r="A4" s="46" t="s">
        <v>9</v>
      </c>
      <c r="B4" s="46"/>
      <c r="C4" s="46"/>
      <c r="D4" s="46"/>
    </row>
    <row r="5" spans="1:4" ht="16.5">
      <c r="A5" s="47" t="s">
        <v>10</v>
      </c>
      <c r="B5" s="47"/>
      <c r="C5" s="47"/>
      <c r="D5" s="47"/>
    </row>
    <row r="6" spans="1:4" ht="61.5" customHeight="1">
      <c r="A6" s="46" t="s">
        <v>22</v>
      </c>
      <c r="B6" s="46"/>
      <c r="C6" s="46"/>
      <c r="D6" s="46"/>
    </row>
    <row r="7" spans="1:4" ht="16.5">
      <c r="A7" s="47" t="s">
        <v>11</v>
      </c>
      <c r="B7" s="47"/>
      <c r="C7" s="47"/>
      <c r="D7" s="47"/>
    </row>
    <row r="8" spans="1:4" ht="51" customHeight="1">
      <c r="A8" s="46" t="s">
        <v>68</v>
      </c>
      <c r="B8" s="46"/>
      <c r="C8" s="46"/>
      <c r="D8" s="46"/>
    </row>
    <row r="9" spans="1:4" ht="38.25" customHeight="1">
      <c r="A9" s="1" t="s">
        <v>12</v>
      </c>
      <c r="B9" s="2" t="s">
        <v>3</v>
      </c>
      <c r="C9" s="17" t="s">
        <v>0</v>
      </c>
      <c r="D9" s="1" t="s">
        <v>1</v>
      </c>
    </row>
    <row r="10" spans="1:4" ht="21.75" customHeight="1">
      <c r="A10" s="40" t="s">
        <v>54</v>
      </c>
      <c r="B10" s="41"/>
      <c r="C10" s="41"/>
      <c r="D10" s="41"/>
    </row>
    <row r="11" spans="1:4" ht="27" customHeight="1">
      <c r="A11" s="48" t="s">
        <v>18</v>
      </c>
      <c r="B11" s="48"/>
      <c r="C11" s="11">
        <v>162941</v>
      </c>
      <c r="D11" s="4" t="s">
        <v>55</v>
      </c>
    </row>
    <row r="12" spans="1:4" ht="15.75" customHeight="1">
      <c r="A12" s="40" t="s">
        <v>30</v>
      </c>
      <c r="B12" s="41"/>
      <c r="C12" s="41"/>
      <c r="D12" s="41"/>
    </row>
    <row r="13" spans="1:4" ht="27" customHeight="1">
      <c r="A13" s="1" t="s">
        <v>4</v>
      </c>
      <c r="B13" s="19">
        <v>6030</v>
      </c>
      <c r="C13" s="11">
        <v>162941</v>
      </c>
      <c r="D13" s="4" t="s">
        <v>69</v>
      </c>
    </row>
    <row r="14" spans="1:4" ht="16.5" customHeight="1">
      <c r="A14" s="40" t="s">
        <v>18</v>
      </c>
      <c r="B14" s="41"/>
      <c r="C14" s="41"/>
      <c r="D14" s="41"/>
    </row>
    <row r="15" spans="1:4" ht="21" customHeight="1">
      <c r="A15" s="48" t="s">
        <v>18</v>
      </c>
      <c r="B15" s="48"/>
      <c r="C15" s="11">
        <v>500000</v>
      </c>
      <c r="D15" s="4" t="s">
        <v>13</v>
      </c>
    </row>
    <row r="16" spans="1:4" ht="12.75">
      <c r="A16" s="42" t="s">
        <v>2</v>
      </c>
      <c r="B16" s="43"/>
      <c r="C16" s="13">
        <f>SUM(C15)</f>
        <v>500000</v>
      </c>
      <c r="D16" s="4"/>
    </row>
    <row r="17" spans="1:4" ht="16.5" customHeight="1">
      <c r="A17" s="40" t="s">
        <v>30</v>
      </c>
      <c r="B17" s="41"/>
      <c r="C17" s="41"/>
      <c r="D17" s="41"/>
    </row>
    <row r="18" spans="1:4" ht="16.5" customHeight="1">
      <c r="A18" s="40" t="s">
        <v>14</v>
      </c>
      <c r="B18" s="41"/>
      <c r="C18" s="41"/>
      <c r="D18" s="41"/>
    </row>
    <row r="19" spans="1:4" ht="30" customHeight="1">
      <c r="A19" s="36" t="s">
        <v>4</v>
      </c>
      <c r="B19" s="20" t="s">
        <v>23</v>
      </c>
      <c r="C19" s="22">
        <v>30030</v>
      </c>
      <c r="D19" s="4" t="s">
        <v>24</v>
      </c>
    </row>
    <row r="20" spans="1:4" ht="27" customHeight="1">
      <c r="A20" s="37"/>
      <c r="B20" s="2" t="s">
        <v>25</v>
      </c>
      <c r="C20" s="22">
        <f>25443+123263</f>
        <v>148706</v>
      </c>
      <c r="D20" s="8" t="s">
        <v>34</v>
      </c>
    </row>
    <row r="21" spans="1:4" ht="42.75" customHeight="1">
      <c r="A21" s="1" t="s">
        <v>19</v>
      </c>
      <c r="B21" s="2" t="s">
        <v>49</v>
      </c>
      <c r="C21" s="12">
        <f>257901-139065</f>
        <v>118836</v>
      </c>
      <c r="D21" s="4" t="s">
        <v>29</v>
      </c>
    </row>
    <row r="22" spans="1:4" ht="12.75">
      <c r="A22" s="42" t="s">
        <v>2</v>
      </c>
      <c r="B22" s="43"/>
      <c r="C22" s="13">
        <f>SUM(C19:C21)</f>
        <v>297572</v>
      </c>
      <c r="D22" s="4"/>
    </row>
    <row r="23" spans="1:4" ht="16.5" customHeight="1">
      <c r="A23" s="44" t="s">
        <v>16</v>
      </c>
      <c r="B23" s="44"/>
      <c r="C23" s="44"/>
      <c r="D23" s="44"/>
    </row>
    <row r="24" spans="1:4" ht="38.25">
      <c r="A24" s="36" t="s">
        <v>4</v>
      </c>
      <c r="B24" s="20" t="s">
        <v>25</v>
      </c>
      <c r="C24" s="11">
        <v>21778</v>
      </c>
      <c r="D24" s="8" t="s">
        <v>26</v>
      </c>
    </row>
    <row r="25" spans="1:4" ht="25.5">
      <c r="A25" s="37"/>
      <c r="B25" s="20" t="s">
        <v>27</v>
      </c>
      <c r="C25" s="12">
        <v>148250</v>
      </c>
      <c r="D25" s="4" t="s">
        <v>35</v>
      </c>
    </row>
    <row r="26" spans="1:4" ht="54" customHeight="1">
      <c r="A26" s="1" t="s">
        <v>5</v>
      </c>
      <c r="B26" s="2" t="s">
        <v>28</v>
      </c>
      <c r="C26" s="12">
        <v>32400</v>
      </c>
      <c r="D26" s="4" t="s">
        <v>39</v>
      </c>
    </row>
    <row r="27" spans="1:4" ht="18" customHeight="1">
      <c r="A27" s="45" t="s">
        <v>2</v>
      </c>
      <c r="B27" s="45"/>
      <c r="C27" s="13">
        <f>SUM(C24:C26)</f>
        <v>202428</v>
      </c>
      <c r="D27" s="4"/>
    </row>
    <row r="28" spans="1:4" ht="15" customHeight="1">
      <c r="A28" s="38" t="s">
        <v>7</v>
      </c>
      <c r="B28" s="39"/>
      <c r="C28" s="16">
        <f>SUM(C22+C27)</f>
        <v>500000</v>
      </c>
      <c r="D28" s="9"/>
    </row>
    <row r="29" spans="1:4" ht="16.5" customHeight="1">
      <c r="A29" s="35" t="s">
        <v>31</v>
      </c>
      <c r="B29" s="35"/>
      <c r="C29" s="35"/>
      <c r="D29" s="35"/>
    </row>
    <row r="30" spans="1:4" ht="39.75" customHeight="1">
      <c r="A30" s="1" t="s">
        <v>6</v>
      </c>
      <c r="B30" s="2" t="s">
        <v>15</v>
      </c>
      <c r="C30" s="22">
        <v>-14656</v>
      </c>
      <c r="D30" s="4" t="s">
        <v>36</v>
      </c>
    </row>
    <row r="31" spans="1:4" ht="38.25">
      <c r="A31" s="36" t="s">
        <v>4</v>
      </c>
      <c r="B31" s="1">
        <v>7461</v>
      </c>
      <c r="C31" s="25">
        <v>-8000</v>
      </c>
      <c r="D31" s="3" t="s">
        <v>32</v>
      </c>
    </row>
    <row r="32" spans="1:4" ht="25.5">
      <c r="A32" s="36"/>
      <c r="B32" s="1">
        <v>6030</v>
      </c>
      <c r="C32" s="25">
        <v>8000</v>
      </c>
      <c r="D32" s="3" t="s">
        <v>33</v>
      </c>
    </row>
    <row r="33" spans="1:4" ht="12.75">
      <c r="A33" s="45" t="s">
        <v>2</v>
      </c>
      <c r="B33" s="45"/>
      <c r="C33" s="23">
        <f>SUM(C30:C32)</f>
        <v>-14656</v>
      </c>
      <c r="D33" s="4"/>
    </row>
    <row r="34" spans="1:4" ht="22.5" customHeight="1">
      <c r="A34" s="35" t="s">
        <v>17</v>
      </c>
      <c r="B34" s="35"/>
      <c r="C34" s="35"/>
      <c r="D34" s="35"/>
    </row>
    <row r="35" spans="1:4" ht="42" customHeight="1">
      <c r="A35" s="1" t="s">
        <v>6</v>
      </c>
      <c r="B35" s="2" t="s">
        <v>15</v>
      </c>
      <c r="C35" s="22">
        <v>14656</v>
      </c>
      <c r="D35" s="4" t="s">
        <v>37</v>
      </c>
    </row>
    <row r="36" spans="1:4" ht="18" customHeight="1">
      <c r="A36" s="51" t="s">
        <v>5</v>
      </c>
      <c r="B36" s="2" t="s">
        <v>40</v>
      </c>
      <c r="C36" s="22">
        <v>-378000</v>
      </c>
      <c r="D36" s="53" t="s">
        <v>41</v>
      </c>
    </row>
    <row r="37" spans="1:4" ht="36" customHeight="1">
      <c r="A37" s="52"/>
      <c r="B37" s="2" t="s">
        <v>28</v>
      </c>
      <c r="C37" s="22">
        <v>378000</v>
      </c>
      <c r="D37" s="54"/>
    </row>
    <row r="38" spans="1:4" ht="12.75">
      <c r="A38" s="45" t="s">
        <v>2</v>
      </c>
      <c r="B38" s="45"/>
      <c r="C38" s="23">
        <f>SUM(C35:C35)</f>
        <v>14656</v>
      </c>
      <c r="D38" s="18"/>
    </row>
    <row r="39" ht="9" customHeight="1"/>
    <row r="41" spans="1:4" ht="21" customHeight="1">
      <c r="A41" s="35" t="s">
        <v>67</v>
      </c>
      <c r="B41" s="35"/>
      <c r="C41" s="35"/>
      <c r="D41" s="35"/>
    </row>
    <row r="42" spans="1:4" ht="14.25" customHeight="1">
      <c r="A42" s="57" t="s">
        <v>16</v>
      </c>
      <c r="B42" s="44"/>
      <c r="C42" s="44"/>
      <c r="D42" s="58"/>
    </row>
    <row r="43" spans="1:4" ht="38.25">
      <c r="A43" s="36" t="s">
        <v>6</v>
      </c>
      <c r="B43" s="55" t="s">
        <v>45</v>
      </c>
      <c r="C43" s="56"/>
      <c r="D43" s="4" t="s">
        <v>46</v>
      </c>
    </row>
    <row r="44" spans="1:4" ht="38.25">
      <c r="A44" s="36"/>
      <c r="B44" s="55"/>
      <c r="C44" s="56"/>
      <c r="D44" s="4" t="s">
        <v>47</v>
      </c>
    </row>
    <row r="46" spans="1:4" ht="14.25">
      <c r="A46" s="59" t="s">
        <v>42</v>
      </c>
      <c r="B46" s="60"/>
      <c r="C46" s="60"/>
      <c r="D46" s="60"/>
    </row>
    <row r="47" spans="1:4" ht="18" customHeight="1">
      <c r="A47" s="48" t="s">
        <v>18</v>
      </c>
      <c r="B47" s="48"/>
      <c r="C47" s="11">
        <v>1889</v>
      </c>
      <c r="D47" s="4" t="s">
        <v>65</v>
      </c>
    </row>
    <row r="48" spans="1:4" ht="42.75" customHeight="1">
      <c r="A48" s="1" t="s">
        <v>44</v>
      </c>
      <c r="B48" s="2" t="s">
        <v>43</v>
      </c>
      <c r="C48" s="11">
        <v>1889</v>
      </c>
      <c r="D48" s="4" t="s">
        <v>64</v>
      </c>
    </row>
    <row r="49" spans="1:4" ht="8.25" customHeight="1">
      <c r="A49" s="26"/>
      <c r="B49" s="27"/>
      <c r="C49" s="33"/>
      <c r="D49" s="24"/>
    </row>
    <row r="50" spans="1:4" ht="38.25">
      <c r="A50" s="48" t="s">
        <v>50</v>
      </c>
      <c r="B50" s="48"/>
      <c r="C50" s="11">
        <v>136300</v>
      </c>
      <c r="D50" s="4" t="s">
        <v>51</v>
      </c>
    </row>
    <row r="51" spans="1:4" ht="25.5">
      <c r="A51" s="28" t="s">
        <v>4</v>
      </c>
      <c r="B51" s="19">
        <v>8110</v>
      </c>
      <c r="C51" s="11">
        <v>136300</v>
      </c>
      <c r="D51" s="4" t="s">
        <v>52</v>
      </c>
    </row>
    <row r="52" spans="1:4" ht="8.25" customHeight="1">
      <c r="A52" s="29"/>
      <c r="B52" s="30"/>
      <c r="C52" s="32"/>
      <c r="D52" s="31"/>
    </row>
    <row r="53" spans="1:4" ht="30.75" customHeight="1">
      <c r="A53" s="48" t="s">
        <v>57</v>
      </c>
      <c r="B53" s="48"/>
      <c r="C53" s="11">
        <v>400000</v>
      </c>
      <c r="D53" s="4" t="s">
        <v>58</v>
      </c>
    </row>
    <row r="54" spans="1:4" ht="40.5" customHeight="1">
      <c r="A54" s="51" t="s">
        <v>5</v>
      </c>
      <c r="B54" s="19">
        <v>2111</v>
      </c>
      <c r="C54" s="11">
        <v>200000</v>
      </c>
      <c r="D54" s="4" t="s">
        <v>59</v>
      </c>
    </row>
    <row r="55" spans="1:4" ht="38.25">
      <c r="A55" s="52"/>
      <c r="B55" s="19">
        <v>1020</v>
      </c>
      <c r="C55" s="11">
        <v>200000</v>
      </c>
      <c r="D55" s="4" t="s">
        <v>60</v>
      </c>
    </row>
    <row r="56" ht="8.25" customHeight="1"/>
    <row r="57" spans="1:4" ht="18" customHeight="1">
      <c r="A57" s="59" t="s">
        <v>21</v>
      </c>
      <c r="B57" s="60"/>
      <c r="C57" s="60"/>
      <c r="D57" s="60"/>
    </row>
    <row r="58" spans="1:4" ht="38.25">
      <c r="A58" s="1" t="s">
        <v>19</v>
      </c>
      <c r="B58" s="19">
        <v>9260</v>
      </c>
      <c r="C58" s="11">
        <v>-189988</v>
      </c>
      <c r="D58" s="15" t="s">
        <v>20</v>
      </c>
    </row>
    <row r="59" spans="1:4" ht="38.25">
      <c r="A59" s="1" t="s">
        <v>6</v>
      </c>
      <c r="B59" s="19">
        <v>1010</v>
      </c>
      <c r="C59" s="11">
        <v>189988</v>
      </c>
      <c r="D59" s="4" t="s">
        <v>56</v>
      </c>
    </row>
    <row r="60" spans="1:4" ht="6" customHeight="1">
      <c r="A60" s="42"/>
      <c r="B60" s="43"/>
      <c r="C60" s="34"/>
      <c r="D60" s="15"/>
    </row>
    <row r="61" spans="1:4" ht="38.25">
      <c r="A61" s="1" t="s">
        <v>53</v>
      </c>
      <c r="B61" s="19">
        <v>9260</v>
      </c>
      <c r="C61" s="11">
        <v>-61612</v>
      </c>
      <c r="D61" s="15" t="s">
        <v>20</v>
      </c>
    </row>
    <row r="62" spans="1:4" ht="25.5">
      <c r="A62" s="1" t="s">
        <v>4</v>
      </c>
      <c r="B62" s="19">
        <v>8110</v>
      </c>
      <c r="C62" s="11">
        <v>61612</v>
      </c>
      <c r="D62" s="4" t="s">
        <v>66</v>
      </c>
    </row>
    <row r="63" ht="8.25" customHeight="1"/>
    <row r="64" spans="1:4" ht="21" customHeight="1">
      <c r="A64" s="35" t="s">
        <v>17</v>
      </c>
      <c r="B64" s="35"/>
      <c r="C64" s="35"/>
      <c r="D64" s="35"/>
    </row>
    <row r="65" spans="1:4" ht="38.25">
      <c r="A65" s="1" t="s">
        <v>4</v>
      </c>
      <c r="B65" s="2" t="s">
        <v>27</v>
      </c>
      <c r="C65" s="21"/>
      <c r="D65" s="4" t="s">
        <v>38</v>
      </c>
    </row>
    <row r="66" spans="1:4" ht="51">
      <c r="A66" s="1" t="s">
        <v>61</v>
      </c>
      <c r="B66" s="2" t="s">
        <v>62</v>
      </c>
      <c r="C66" s="22"/>
      <c r="D66" s="4" t="s">
        <v>63</v>
      </c>
    </row>
    <row r="70" ht="12.75">
      <c r="A70" s="5" t="s">
        <v>48</v>
      </c>
    </row>
  </sheetData>
  <sheetProtection/>
  <mergeCells count="41">
    <mergeCell ref="A64:D64"/>
    <mergeCell ref="A54:A55"/>
    <mergeCell ref="A46:D46"/>
    <mergeCell ref="A57:D57"/>
    <mergeCell ref="A60:B60"/>
    <mergeCell ref="A50:B50"/>
    <mergeCell ref="A53:B53"/>
    <mergeCell ref="A47:B47"/>
    <mergeCell ref="A41:D41"/>
    <mergeCell ref="A43:A44"/>
    <mergeCell ref="B43:B44"/>
    <mergeCell ref="C43:C44"/>
    <mergeCell ref="A42:D42"/>
    <mergeCell ref="A31:A32"/>
    <mergeCell ref="A33:B33"/>
    <mergeCell ref="A34:D34"/>
    <mergeCell ref="A38:B38"/>
    <mergeCell ref="A36:A37"/>
    <mergeCell ref="D36:D37"/>
    <mergeCell ref="A1:D1"/>
    <mergeCell ref="A3:D3"/>
    <mergeCell ref="A4:D4"/>
    <mergeCell ref="A5:D5"/>
    <mergeCell ref="A6:D6"/>
    <mergeCell ref="A7:D7"/>
    <mergeCell ref="A15:B15"/>
    <mergeCell ref="A14:D14"/>
    <mergeCell ref="A12:D12"/>
    <mergeCell ref="A11:B11"/>
    <mergeCell ref="A10:D10"/>
    <mergeCell ref="A17:D17"/>
    <mergeCell ref="A27:B27"/>
    <mergeCell ref="A8:D8"/>
    <mergeCell ref="A16:B16"/>
    <mergeCell ref="A29:D29"/>
    <mergeCell ref="A24:A25"/>
    <mergeCell ref="A28:B28"/>
    <mergeCell ref="A18:D18"/>
    <mergeCell ref="A19:A20"/>
    <mergeCell ref="A22:B22"/>
    <mergeCell ref="A23:D23"/>
  </mergeCells>
  <printOptions/>
  <pageMargins left="1.1811023622047245" right="0.7874015748031497" top="1.1811023622047245" bottom="0.3937007874015748" header="0.1968503937007874" footer="0.393700787401574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Mischenko</cp:lastModifiedBy>
  <cp:lastPrinted>2019-08-07T11:33:37Z</cp:lastPrinted>
  <dcterms:created xsi:type="dcterms:W3CDTF">2018-01-18T06:54:48Z</dcterms:created>
  <dcterms:modified xsi:type="dcterms:W3CDTF">2019-08-07T11:36:52Z</dcterms:modified>
  <cp:category/>
  <cp:version/>
  <cp:contentType/>
  <cp:contentStatus/>
</cp:coreProperties>
</file>